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9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<sst xmlns="http://schemas.openxmlformats.org/spreadsheetml/2006/main" count="94" uniqueCount="94">
  <si>
    <t>Код бюджетной классификации</t>
  </si>
  <si>
    <t>Наименование</t>
  </si>
  <si>
    <t>000 1 00 00000 00 0000 000</t>
  </si>
  <si>
    <t>Налоговые и неналоговые доходы</t>
  </si>
  <si>
    <t>000 1 01 00000 00 0000 000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</si>
  <si>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</si>
  <si>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</si>
  <si>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</si>
  <si>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</si>
  <si>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</si>
  <si>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</si>
  <si>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</si>
  <si>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</si>
  <si>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000 1 11 00000 00 0000 000</t>
  </si>
  <si>
    <t>000 1 11 05025 05 0000 120</t>
  </si>
  <si>
    <t>000 1 11 05035 05 0000 120</t>
  </si>
  <si>
    <t>000 1 12 00000 00 0000 000</t>
  </si>
  <si>
    <t>000 1 12 01000 00 0000 120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</si>
  <si>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</si>
  <si>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</si>
  <si>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</si>
  <si>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</si>
  <si>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</si>
  <si>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</si>
  <si>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</si>
  <si>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</si>
  <si>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>Иные межбюджетные трансферты</t>
  </si>
  <si>
    <t>ИТОГО  ДОХОДОВ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</si>
  <si>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</si>
  <si>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000 1 08 00000 00 0000 000</t>
  </si>
  <si>
    <t>000 1 13 00000 00 0000 000</t>
  </si>
  <si>
    <t>Платежи за пользование природными ресурсами</t>
  </si>
  <si>
    <t>Доходы от оказания платных услуг и компенсации затрат государства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</si>
  <si>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</si>
  <si>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000 1 14 00000 00 0000 000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</si>
  <si>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</si>
  <si>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</si>
  <si>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Прочие субсидии бюджетам муниципальных районов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</si>
  <si>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</si>
  <si>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</si>
  <si>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</si>
  <si>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</si>
  <si>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Налоги на прибыль, доходы</t>
  </si>
  <si>
    <t>Плата за негативное воздействие на окружающую среду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</si>
  <si>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</si>
  <si>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</si>
  <si>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</si>
  <si>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</si>
  <si>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000 1 05 04002 02 0000 110</t>
  </si>
  <si>
    <t>Налог, взимаемый в связи с применением патентной системы, зачисляемый в бюджеты муниципальных районов</t>
  </si>
  <si>
    <t>Государственная пошлина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</si>
  <si>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</si>
  <si>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</t>
  </si>
  <si>
    <t>Доходы, получаемые в виде арендной платы за земельные участки государственная собственность, на которые не разграничена и которые расположены в границах поселений, а также средства от продажи права на заключение договоров аренды, указанных земельных участков</t>
  </si>
  <si>
    <t>Доходы, получаемые в виде арендной платы а также средства от продажи права 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</si>
  <si>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</si>
  <si>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</si>
  <si>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</si>
  <si>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</si>
  <si>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</si>
  <si>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</si>
  <si>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</si>
  <si>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</si>
  <si>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</si>
  <si>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</si>
  <si>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000 1 11 05013 00 0000 120</t>
  </si>
  <si>
    <t>000 1 14 06013 00 0000 430</t>
  </si>
  <si>
    <t>000 2 07 00000 00 0000 000</t>
  </si>
  <si>
    <t>Прочие безвозмездные поступления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</si>
  <si>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</si>
  <si>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Налог, взимаемый в связи с применением упрощенной системы налогообложения
</t>
  </si>
  <si>
    <t>000 1 05 01000 01 0000 110</t>
  </si>
  <si>
    <t>на 2019 год и на плановый период 2020 и 2021 годов</t>
  </si>
  <si>
    <t>2019 год</t>
  </si>
  <si>
    <t>2020 год</t>
  </si>
  <si>
    <t>2021 год</t>
  </si>
  <si>
    <t xml:space="preserve">     Плановый период</t>
  </si>
  <si>
    <t>Прогноз поступления доходов  районного бюджета</t>
  </si>
  <si>
    <t>Приложение № 1
к Решению  Думы Серафимовичского муниципального района "О внесении изменений в решение Думы Серафимовичского муниципального района от 13.12.2018 г. № 86 "О районном бюджете на 2019 год и на плановый период 2020 и 2021 годов"</t>
  </si>
  <si>
    <t>000 2 02 20000 00 000 150</t>
  </si>
  <si>
    <t>000 2 02 29999 05 0000 150</t>
  </si>
  <si>
    <t>000 2 02 30000 00 0000 150</t>
  </si>
  <si>
    <t>000 2 02 30022 05 0000 150</t>
  </si>
  <si>
    <t>000 2 02 30024 05 0000 150</t>
  </si>
  <si>
    <t>000 2 02 30027 05 0000 150</t>
  </si>
  <si>
    <t>000 2 02 30029 05 0000 150</t>
  </si>
  <si>
    <t>000 2 02 35930 05 0000 150</t>
  </si>
  <si>
    <t>000 2 02 04000 00 0000 150</t>
  </si>
  <si>
    <t>000 2 02 40014 05 0000 150</t>
  </si>
  <si>
    <t>000 2 07 05000 05 0000 150</t>
  </si>
  <si>
    <t>000 1 03 02231 01 0000 110</t>
  </si>
  <si>
    <t>000 1 03 02241 01 0000 110</t>
  </si>
  <si>
    <t>000 1 03 02251 01 0000 110</t>
  </si>
  <si>
    <t>000 1 03 02261 01 0000 110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</si>
</sst>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0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2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center"/>
    </xf>
    <xf numFmtId="170" fontId="20" fillId="24" borderId="10" xfId="0" applyNumberFormat="1" applyFont="1" applyFill="1" applyBorder="1" applyAlignment="1">
      <alignment horizontal="center" vertical="center"/>
    </xf>
    <xf numFmtId="170" fontId="21" fillId="24" borderId="10" xfId="0" applyNumberFormat="1" applyFont="1" applyFill="1" applyBorder="1" applyAlignment="1">
      <alignment horizontal="center" vertical="center"/>
    </xf>
    <xf numFmtId="170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="112" zoomScaleNormal="112" zoomScalePageLayoutView="0" workbookViewId="0" topLeftCell="A1">
      <selection activeCell="H7" sqref="H7:J49"/>
    </sheetView>
  </sheetViews>
  <sheetFormatPr defaultColWidth="9.00390625" defaultRowHeight="12.75"/>
  <cols>
    <col min="1" max="2" width="9.125" style="1" customWidth="1"/>
    <col min="3" max="3" width="7.00390625" style="1" customWidth="1"/>
    <col min="4" max="4" width="9.125" style="1" customWidth="1"/>
    <col min="5" max="5" width="9.75390625" style="1" customWidth="1"/>
    <col min="6" max="6" width="9.125" style="1" customWidth="1"/>
    <col min="7" max="7" width="19.00390625" style="1" customWidth="1"/>
    <col min="8" max="8" width="13.00390625" style="1" customWidth="1"/>
    <col min="9" max="9" width="12.75390625" style="1" customWidth="1"/>
    <col min="10" max="10" width="13.00390625" style="1" customWidth="1"/>
    <col min="11" max="16384" width="9.125" style="1" customWidth="1"/>
  </cols>
  <sheetData>
    <row r="1" spans="8:10" ht="103.5" customHeight="1">
      <c r="H1" s="13" t="s">
        <v>78</v>
      </c>
      <c r="I1" s="13"/>
      <c r="J1" s="13"/>
    </row>
    <row r="2" spans="1:10" ht="21" customHeight="1">
      <c r="A2" s="14" t="s">
        <v>77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21" customHeight="1">
      <c r="A3" s="14" t="s">
        <v>72</v>
      </c>
      <c r="B3" s="14"/>
      <c r="C3" s="14"/>
      <c r="D3" s="14"/>
      <c r="E3" s="14"/>
      <c r="F3" s="14"/>
      <c r="G3" s="14"/>
      <c r="H3" s="14"/>
      <c r="I3" s="14"/>
      <c r="J3" s="14"/>
    </row>
    <row r="4" ht="20.25" customHeight="1"/>
    <row r="5" spans="1:10" ht="20.25" customHeight="1">
      <c r="A5" s="10" t="s">
        <v>0</v>
      </c>
      <c r="B5" s="10"/>
      <c r="C5" s="10"/>
      <c r="D5" s="11" t="s">
        <v>1</v>
      </c>
      <c r="E5" s="11"/>
      <c r="F5" s="11"/>
      <c r="G5" s="11"/>
      <c r="H5" s="12" t="s">
        <v>73</v>
      </c>
      <c r="I5" s="5" t="s">
        <v>76</v>
      </c>
      <c r="J5" s="6"/>
    </row>
    <row r="6" spans="1:10" ht="33.75" customHeight="1">
      <c r="A6" s="10"/>
      <c r="B6" s="10"/>
      <c r="C6" s="10"/>
      <c r="D6" s="11"/>
      <c r="E6" s="11"/>
      <c r="F6" s="11"/>
      <c r="G6" s="11"/>
      <c r="H6" s="12"/>
      <c r="I6" s="4" t="s">
        <v>74</v>
      </c>
      <c r="J6" s="4" t="s">
        <v>75</v>
      </c>
    </row>
    <row r="7" spans="1:10" ht="18" customHeight="1">
      <c r="A7" s="7" t="s">
        <v>2</v>
      </c>
      <c r="B7" s="7"/>
      <c r="C7" s="7"/>
      <c r="D7" s="7" t="s">
        <v>3</v>
      </c>
      <c r="E7" s="7"/>
      <c r="F7" s="7"/>
      <c r="G7" s="7"/>
      <c r="H7" s="15">
        <f>H8+H16+H21+H23+H27+H29+H34+H31+H10</f>
        <v>159239.6</v>
      </c>
      <c r="I7" s="15">
        <f>I8+I16+I21+I23+I27+I29+I34+I31+I10</f>
        <v>161674.2</v>
      </c>
      <c r="J7" s="15">
        <f>J8+J16+J21+J23+J27+J29+J34+J31+J10</f>
        <v>166267.9</v>
      </c>
    </row>
    <row r="8" spans="1:10" s="2" customFormat="1" ht="18" customHeight="1">
      <c r="A8" s="7" t="s">
        <v>4</v>
      </c>
      <c r="B8" s="7"/>
      <c r="C8" s="7"/>
      <c r="D8" s="7" t="s">
        <v>42</v>
      </c>
      <c r="E8" s="7"/>
      <c r="F8" s="7"/>
      <c r="G8" s="7"/>
      <c r="H8" s="15">
        <f>H9</f>
        <v>120000</v>
      </c>
      <c r="I8" s="15">
        <f>I9</f>
        <v>122000</v>
      </c>
      <c r="J8" s="15">
        <f>J9</f>
        <v>124000</v>
      </c>
    </row>
    <row r="9" spans="1:10" ht="27" customHeight="1">
      <c r="A9" s="8" t="s">
        <v>5</v>
      </c>
      <c r="B9" s="8"/>
      <c r="C9" s="8"/>
      <c r="D9" s="8" t="s">
        <v>6</v>
      </c>
      <c r="E9" s="8"/>
      <c r="F9" s="8"/>
      <c r="G9" s="8"/>
      <c r="H9" s="16">
        <v>120000</v>
      </c>
      <c r="I9" s="17">
        <v>122000</v>
      </c>
      <c r="J9" s="17">
        <v>124000</v>
      </c>
    </row>
    <row r="10" spans="1:10" ht="28.5" customHeight="1">
      <c r="A10" s="7" t="s">
        <v>38</v>
      </c>
      <c r="B10" s="7"/>
      <c r="C10" s="7"/>
      <c r="D10" s="7" t="s">
        <v>39</v>
      </c>
      <c r="E10" s="7"/>
      <c r="F10" s="7"/>
      <c r="G10" s="7"/>
      <c r="H10" s="15">
        <f>H11</f>
        <v>3759.5999999999995</v>
      </c>
      <c r="I10" s="15">
        <f>I11</f>
        <v>5164.2</v>
      </c>
      <c r="J10" s="15">
        <f>J11</f>
        <v>7457.900000000001</v>
      </c>
    </row>
    <row r="11" spans="1:10" ht="45" customHeight="1">
      <c r="A11" s="7" t="s">
        <v>40</v>
      </c>
      <c r="B11" s="7"/>
      <c r="C11" s="7"/>
      <c r="D11" s="7" t="s">
        <v>41</v>
      </c>
      <c r="E11" s="7"/>
      <c r="F11" s="7"/>
      <c r="G11" s="7"/>
      <c r="H11" s="15">
        <f>SUM(H12:H15)</f>
        <v>3759.5999999999995</v>
      </c>
      <c r="I11" s="15">
        <f>SUM(I12:I15)</f>
        <v>5164.2</v>
      </c>
      <c r="J11" s="15">
        <f>SUM(J12:J15)</f>
        <v>7457.900000000001</v>
      </c>
    </row>
    <row r="12" spans="1:10" ht="80.25" customHeight="1">
      <c r="A12" s="8" t="s">
        <v>90</v>
      </c>
      <c r="B12" s="8"/>
      <c r="C12" s="8"/>
      <c r="D12" s="8" t="s">
        <v>44</v>
      </c>
      <c r="E12" s="8"/>
      <c r="F12" s="8"/>
      <c r="G12" s="8"/>
      <c r="H12" s="16">
        <v>1363.3</v>
      </c>
      <c r="I12" s="17">
        <v>1871.4</v>
      </c>
      <c r="J12" s="17">
        <v>2697.2</v>
      </c>
    </row>
    <row r="13" spans="1:10" ht="95.25" customHeight="1">
      <c r="A13" s="8" t="s">
        <v>91</v>
      </c>
      <c r="B13" s="8"/>
      <c r="C13" s="8"/>
      <c r="D13" s="8" t="s">
        <v>45</v>
      </c>
      <c r="E13" s="8"/>
      <c r="F13" s="8"/>
      <c r="G13" s="8"/>
      <c r="H13" s="16">
        <v>9.6</v>
      </c>
      <c r="I13" s="17">
        <v>12.3</v>
      </c>
      <c r="J13" s="17">
        <v>17.3</v>
      </c>
    </row>
    <row r="14" spans="1:10" ht="81" customHeight="1">
      <c r="A14" s="8" t="s">
        <v>92</v>
      </c>
      <c r="B14" s="8"/>
      <c r="C14" s="8"/>
      <c r="D14" s="8" t="s">
        <v>46</v>
      </c>
      <c r="E14" s="8"/>
      <c r="F14" s="8"/>
      <c r="G14" s="8"/>
      <c r="H14" s="16">
        <v>2640.2</v>
      </c>
      <c r="I14" s="17">
        <v>3628.6</v>
      </c>
      <c r="J14" s="17">
        <v>5231.8</v>
      </c>
    </row>
    <row r="15" spans="1:10" ht="81" customHeight="1">
      <c r="A15" s="8" t="s">
        <v>93</v>
      </c>
      <c r="B15" s="8"/>
      <c r="C15" s="8"/>
      <c r="D15" s="8" t="s">
        <v>47</v>
      </c>
      <c r="E15" s="8"/>
      <c r="F15" s="8"/>
      <c r="G15" s="8"/>
      <c r="H15" s="16">
        <v>-253.5</v>
      </c>
      <c r="I15" s="17">
        <v>-348.1</v>
      </c>
      <c r="J15" s="17">
        <v>-488.4</v>
      </c>
    </row>
    <row r="16" spans="1:10" s="2" customFormat="1" ht="17.25" customHeight="1">
      <c r="A16" s="7" t="s">
        <v>7</v>
      </c>
      <c r="B16" s="7"/>
      <c r="C16" s="7"/>
      <c r="D16" s="7" t="s">
        <v>8</v>
      </c>
      <c r="E16" s="7"/>
      <c r="F16" s="7"/>
      <c r="G16" s="7"/>
      <c r="H16" s="15">
        <f>SUM(H17:H20)</f>
        <v>17100</v>
      </c>
      <c r="I16" s="15">
        <f>SUM(I17:I20)</f>
        <v>17250</v>
      </c>
      <c r="J16" s="15">
        <f>SUM(J17:J20)</f>
        <v>17400</v>
      </c>
    </row>
    <row r="17" spans="1:10" s="2" customFormat="1" ht="30" customHeight="1">
      <c r="A17" s="8" t="s">
        <v>71</v>
      </c>
      <c r="B17" s="8"/>
      <c r="C17" s="8"/>
      <c r="D17" s="8" t="s">
        <v>70</v>
      </c>
      <c r="E17" s="8"/>
      <c r="F17" s="8"/>
      <c r="G17" s="8"/>
      <c r="H17" s="16">
        <v>600</v>
      </c>
      <c r="I17" s="17">
        <v>600</v>
      </c>
      <c r="J17" s="17">
        <v>600</v>
      </c>
    </row>
    <row r="18" spans="1:10" ht="29.25" customHeight="1">
      <c r="A18" s="8" t="s">
        <v>9</v>
      </c>
      <c r="B18" s="8"/>
      <c r="C18" s="8"/>
      <c r="D18" s="8" t="s">
        <v>10</v>
      </c>
      <c r="E18" s="8"/>
      <c r="F18" s="8"/>
      <c r="G18" s="8"/>
      <c r="H18" s="16">
        <v>7000</v>
      </c>
      <c r="I18" s="17">
        <v>7100</v>
      </c>
      <c r="J18" s="17">
        <v>7200</v>
      </c>
    </row>
    <row r="19" spans="1:10" ht="13.5" customHeight="1">
      <c r="A19" s="8" t="s">
        <v>11</v>
      </c>
      <c r="B19" s="8"/>
      <c r="C19" s="8"/>
      <c r="D19" s="8" t="s">
        <v>12</v>
      </c>
      <c r="E19" s="8"/>
      <c r="F19" s="8"/>
      <c r="G19" s="8"/>
      <c r="H19" s="16">
        <v>8500</v>
      </c>
      <c r="I19" s="17">
        <v>8550</v>
      </c>
      <c r="J19" s="17">
        <v>8600</v>
      </c>
    </row>
    <row r="20" spans="1:10" ht="27" customHeight="1">
      <c r="A20" s="8" t="s">
        <v>48</v>
      </c>
      <c r="B20" s="8"/>
      <c r="C20" s="8"/>
      <c r="D20" s="8" t="s">
        <v>49</v>
      </c>
      <c r="E20" s="8"/>
      <c r="F20" s="8"/>
      <c r="G20" s="8"/>
      <c r="H20" s="16">
        <v>1000</v>
      </c>
      <c r="I20" s="17">
        <v>1000</v>
      </c>
      <c r="J20" s="17">
        <v>1000</v>
      </c>
    </row>
    <row r="21" spans="1:10" s="2" customFormat="1" ht="19.5" customHeight="1">
      <c r="A21" s="7" t="s">
        <v>29</v>
      </c>
      <c r="B21" s="7"/>
      <c r="C21" s="7"/>
      <c r="D21" s="7" t="s">
        <v>50</v>
      </c>
      <c r="E21" s="7"/>
      <c r="F21" s="7"/>
      <c r="G21" s="7"/>
      <c r="H21" s="15">
        <f>H22</f>
        <v>1900</v>
      </c>
      <c r="I21" s="15">
        <f>I22</f>
        <v>1950</v>
      </c>
      <c r="J21" s="15">
        <f>J22</f>
        <v>2000</v>
      </c>
    </row>
    <row r="22" spans="1:10" s="2" customFormat="1" ht="39.75" customHeight="1">
      <c r="A22" s="8" t="s">
        <v>51</v>
      </c>
      <c r="B22" s="8"/>
      <c r="C22" s="8"/>
      <c r="D22" s="8" t="s">
        <v>52</v>
      </c>
      <c r="E22" s="8"/>
      <c r="F22" s="8"/>
      <c r="G22" s="8"/>
      <c r="H22" s="16">
        <v>1900</v>
      </c>
      <c r="I22" s="17">
        <v>1950</v>
      </c>
      <c r="J22" s="17">
        <v>2000</v>
      </c>
    </row>
    <row r="23" spans="1:10" s="2" customFormat="1" ht="42" customHeight="1">
      <c r="A23" s="7" t="s">
        <v>13</v>
      </c>
      <c r="B23" s="7"/>
      <c r="C23" s="7"/>
      <c r="D23" s="7" t="s">
        <v>36</v>
      </c>
      <c r="E23" s="7"/>
      <c r="F23" s="7"/>
      <c r="G23" s="7"/>
      <c r="H23" s="15">
        <f>SUM(H24:H26)</f>
        <v>4830</v>
      </c>
      <c r="I23" s="15">
        <f>SUM(I24:I26)</f>
        <v>4110</v>
      </c>
      <c r="J23" s="15">
        <f>SUM(J24:J26)</f>
        <v>4110</v>
      </c>
    </row>
    <row r="24" spans="1:10" ht="78.75" customHeight="1">
      <c r="A24" s="8" t="s">
        <v>65</v>
      </c>
      <c r="B24" s="8"/>
      <c r="C24" s="8"/>
      <c r="D24" s="8" t="s">
        <v>53</v>
      </c>
      <c r="E24" s="8"/>
      <c r="F24" s="8"/>
      <c r="G24" s="8"/>
      <c r="H24" s="16">
        <v>3400</v>
      </c>
      <c r="I24" s="17">
        <v>3500</v>
      </c>
      <c r="J24" s="17">
        <v>3500</v>
      </c>
    </row>
    <row r="25" spans="1:10" ht="76.5" customHeight="1">
      <c r="A25" s="8" t="s">
        <v>14</v>
      </c>
      <c r="B25" s="8"/>
      <c r="C25" s="8"/>
      <c r="D25" s="8" t="s">
        <v>54</v>
      </c>
      <c r="E25" s="8"/>
      <c r="F25" s="8"/>
      <c r="G25" s="8"/>
      <c r="H25" s="16">
        <v>230</v>
      </c>
      <c r="I25" s="17">
        <v>230</v>
      </c>
      <c r="J25" s="17">
        <v>230</v>
      </c>
    </row>
    <row r="26" spans="1:10" ht="70.5" customHeight="1">
      <c r="A26" s="8" t="s">
        <v>15</v>
      </c>
      <c r="B26" s="8"/>
      <c r="C26" s="8"/>
      <c r="D26" s="8" t="s">
        <v>55</v>
      </c>
      <c r="E26" s="8"/>
      <c r="F26" s="8"/>
      <c r="G26" s="8"/>
      <c r="H26" s="16">
        <v>1200</v>
      </c>
      <c r="I26" s="17">
        <v>380</v>
      </c>
      <c r="J26" s="17">
        <v>380</v>
      </c>
    </row>
    <row r="27" spans="1:10" s="2" customFormat="1" ht="18.75" customHeight="1">
      <c r="A27" s="7" t="s">
        <v>16</v>
      </c>
      <c r="B27" s="7"/>
      <c r="C27" s="7"/>
      <c r="D27" s="7" t="s">
        <v>31</v>
      </c>
      <c r="E27" s="7"/>
      <c r="F27" s="7"/>
      <c r="G27" s="7"/>
      <c r="H27" s="15">
        <f>H28</f>
        <v>200</v>
      </c>
      <c r="I27" s="15">
        <f>I28</f>
        <v>200</v>
      </c>
      <c r="J27" s="15">
        <f>J28</f>
        <v>200</v>
      </c>
    </row>
    <row r="28" spans="1:10" ht="21.75" customHeight="1">
      <c r="A28" s="8" t="s">
        <v>17</v>
      </c>
      <c r="B28" s="8"/>
      <c r="C28" s="8"/>
      <c r="D28" s="8" t="s">
        <v>43</v>
      </c>
      <c r="E28" s="8"/>
      <c r="F28" s="8"/>
      <c r="G28" s="8"/>
      <c r="H28" s="16">
        <v>200</v>
      </c>
      <c r="I28" s="17">
        <v>200</v>
      </c>
      <c r="J28" s="17">
        <v>200</v>
      </c>
    </row>
    <row r="29" spans="1:10" ht="32.25" customHeight="1">
      <c r="A29" s="7" t="s">
        <v>30</v>
      </c>
      <c r="B29" s="7"/>
      <c r="C29" s="7"/>
      <c r="D29" s="7" t="s">
        <v>32</v>
      </c>
      <c r="E29" s="7"/>
      <c r="F29" s="7"/>
      <c r="G29" s="7"/>
      <c r="H29" s="15">
        <f>H30</f>
        <v>9000</v>
      </c>
      <c r="I29" s="15">
        <f>I30</f>
        <v>9100</v>
      </c>
      <c r="J29" s="15">
        <f>J30</f>
        <v>9200</v>
      </c>
    </row>
    <row r="30" spans="1:10" ht="36.75" customHeight="1">
      <c r="A30" s="8" t="s">
        <v>56</v>
      </c>
      <c r="B30" s="8"/>
      <c r="C30" s="8"/>
      <c r="D30" s="8" t="s">
        <v>57</v>
      </c>
      <c r="E30" s="8"/>
      <c r="F30" s="8"/>
      <c r="G30" s="8"/>
      <c r="H30" s="16">
        <v>9000</v>
      </c>
      <c r="I30" s="16">
        <v>9100</v>
      </c>
      <c r="J30" s="16">
        <v>9200</v>
      </c>
    </row>
    <row r="31" spans="1:10" ht="33" customHeight="1">
      <c r="A31" s="7" t="s">
        <v>34</v>
      </c>
      <c r="B31" s="7"/>
      <c r="C31" s="7"/>
      <c r="D31" s="7" t="s">
        <v>35</v>
      </c>
      <c r="E31" s="7"/>
      <c r="F31" s="7"/>
      <c r="G31" s="7"/>
      <c r="H31" s="15">
        <f>SUM(H32:H33)</f>
        <v>1950</v>
      </c>
      <c r="I31" s="15">
        <f>SUM(I32:I33)</f>
        <v>1400</v>
      </c>
      <c r="J31" s="15">
        <f>SUM(J32:J33)</f>
        <v>1400</v>
      </c>
    </row>
    <row r="32" spans="1:10" ht="86.25" customHeight="1">
      <c r="A32" s="8" t="s">
        <v>58</v>
      </c>
      <c r="B32" s="7"/>
      <c r="C32" s="7"/>
      <c r="D32" s="8" t="s">
        <v>59</v>
      </c>
      <c r="E32" s="8"/>
      <c r="F32" s="8"/>
      <c r="G32" s="8"/>
      <c r="H32" s="16">
        <v>0</v>
      </c>
      <c r="I32" s="16">
        <v>0</v>
      </c>
      <c r="J32" s="16">
        <v>0</v>
      </c>
    </row>
    <row r="33" spans="1:10" ht="58.5" customHeight="1">
      <c r="A33" s="9" t="s">
        <v>66</v>
      </c>
      <c r="B33" s="9"/>
      <c r="C33" s="9"/>
      <c r="D33" s="8" t="s">
        <v>60</v>
      </c>
      <c r="E33" s="8"/>
      <c r="F33" s="8"/>
      <c r="G33" s="8"/>
      <c r="H33" s="16">
        <f>1400+550</f>
        <v>1950</v>
      </c>
      <c r="I33" s="16">
        <v>1400</v>
      </c>
      <c r="J33" s="16">
        <v>1400</v>
      </c>
    </row>
    <row r="34" spans="1:10" s="2" customFormat="1" ht="27" customHeight="1">
      <c r="A34" s="7" t="s">
        <v>18</v>
      </c>
      <c r="B34" s="7"/>
      <c r="C34" s="7"/>
      <c r="D34" s="7" t="s">
        <v>19</v>
      </c>
      <c r="E34" s="7"/>
      <c r="F34" s="7"/>
      <c r="G34" s="7"/>
      <c r="H34" s="15">
        <v>500</v>
      </c>
      <c r="I34" s="15">
        <v>500</v>
      </c>
      <c r="J34" s="15">
        <v>500</v>
      </c>
    </row>
    <row r="35" spans="1:10" s="3" customFormat="1" ht="19.5" customHeight="1">
      <c r="A35" s="7" t="s">
        <v>20</v>
      </c>
      <c r="B35" s="7"/>
      <c r="C35" s="7"/>
      <c r="D35" s="7" t="s">
        <v>21</v>
      </c>
      <c r="E35" s="7"/>
      <c r="F35" s="7"/>
      <c r="G35" s="7"/>
      <c r="H35" s="15">
        <f>H36+H47</f>
        <v>212997.4</v>
      </c>
      <c r="I35" s="15">
        <f>I36+I47</f>
        <v>208828.6</v>
      </c>
      <c r="J35" s="15">
        <f>J36+J47</f>
        <v>209661.7</v>
      </c>
    </row>
    <row r="36" spans="1:10" ht="30.75" customHeight="1">
      <c r="A36" s="7" t="s">
        <v>22</v>
      </c>
      <c r="B36" s="7"/>
      <c r="C36" s="7"/>
      <c r="D36" s="7" t="s">
        <v>61</v>
      </c>
      <c r="E36" s="7"/>
      <c r="F36" s="7"/>
      <c r="G36" s="7"/>
      <c r="H36" s="15">
        <f>H37+H39+H45</f>
        <v>212557.4</v>
      </c>
      <c r="I36" s="15">
        <f>I37+I39+I45</f>
        <v>208368.6</v>
      </c>
      <c r="J36" s="15">
        <f>J37+J39+J45</f>
        <v>209181.7</v>
      </c>
    </row>
    <row r="37" spans="1:10" s="2" customFormat="1" ht="32.25" customHeight="1">
      <c r="A37" s="7" t="s">
        <v>79</v>
      </c>
      <c r="B37" s="7"/>
      <c r="C37" s="7"/>
      <c r="D37" s="7" t="s">
        <v>62</v>
      </c>
      <c r="E37" s="7"/>
      <c r="F37" s="7"/>
      <c r="G37" s="7"/>
      <c r="H37" s="15">
        <f>SUM(H38:H38)</f>
        <v>37362.4</v>
      </c>
      <c r="I37" s="15">
        <f>SUM(I38:I38)</f>
        <v>33983.4</v>
      </c>
      <c r="J37" s="15">
        <f>SUM(J38:J38)</f>
        <v>33983.4</v>
      </c>
    </row>
    <row r="38" spans="1:10" ht="30" customHeight="1">
      <c r="A38" s="8" t="s">
        <v>80</v>
      </c>
      <c r="B38" s="8"/>
      <c r="C38" s="8"/>
      <c r="D38" s="8" t="s">
        <v>37</v>
      </c>
      <c r="E38" s="8"/>
      <c r="F38" s="8"/>
      <c r="G38" s="8"/>
      <c r="H38" s="16">
        <v>37362.4</v>
      </c>
      <c r="I38" s="17">
        <v>33983.4</v>
      </c>
      <c r="J38" s="17">
        <v>33983.4</v>
      </c>
    </row>
    <row r="39" spans="1:10" s="2" customFormat="1" ht="27" customHeight="1">
      <c r="A39" s="7" t="s">
        <v>81</v>
      </c>
      <c r="B39" s="7"/>
      <c r="C39" s="7"/>
      <c r="D39" s="7" t="s">
        <v>63</v>
      </c>
      <c r="E39" s="7"/>
      <c r="F39" s="7"/>
      <c r="G39" s="7"/>
      <c r="H39" s="15">
        <f>SUM(H40:H44)</f>
        <v>173750</v>
      </c>
      <c r="I39" s="15">
        <f>SUM(I40:I44)</f>
        <v>174385.2</v>
      </c>
      <c r="J39" s="15">
        <f>SUM(J40:J44)</f>
        <v>175198.30000000002</v>
      </c>
    </row>
    <row r="40" spans="1:10" ht="41.25" customHeight="1">
      <c r="A40" s="8" t="s">
        <v>82</v>
      </c>
      <c r="B40" s="8"/>
      <c r="C40" s="8"/>
      <c r="D40" s="8" t="s">
        <v>28</v>
      </c>
      <c r="E40" s="8"/>
      <c r="F40" s="8"/>
      <c r="G40" s="8"/>
      <c r="H40" s="16">
        <v>3470.4</v>
      </c>
      <c r="I40" s="17">
        <v>3470.4</v>
      </c>
      <c r="J40" s="17">
        <v>3470.4</v>
      </c>
    </row>
    <row r="41" spans="1:10" ht="42.75" customHeight="1">
      <c r="A41" s="8" t="s">
        <v>83</v>
      </c>
      <c r="B41" s="8"/>
      <c r="C41" s="8"/>
      <c r="D41" s="8" t="s">
        <v>24</v>
      </c>
      <c r="E41" s="8"/>
      <c r="F41" s="8"/>
      <c r="G41" s="8"/>
      <c r="H41" s="16">
        <f>159319.4+1889.4</f>
        <v>161208.8</v>
      </c>
      <c r="I41" s="17">
        <v>161830.1</v>
      </c>
      <c r="J41" s="17">
        <v>163360.5</v>
      </c>
    </row>
    <row r="42" spans="1:10" ht="55.5" customHeight="1">
      <c r="A42" s="8" t="s">
        <v>84</v>
      </c>
      <c r="B42" s="8"/>
      <c r="C42" s="8"/>
      <c r="D42" s="8" t="s">
        <v>64</v>
      </c>
      <c r="E42" s="8"/>
      <c r="F42" s="8"/>
      <c r="G42" s="8"/>
      <c r="H42" s="16">
        <v>5336</v>
      </c>
      <c r="I42" s="17">
        <v>5336</v>
      </c>
      <c r="J42" s="17">
        <v>5336</v>
      </c>
    </row>
    <row r="43" spans="1:10" ht="65.25" customHeight="1">
      <c r="A43" s="8" t="s">
        <v>85</v>
      </c>
      <c r="B43" s="8"/>
      <c r="C43" s="8"/>
      <c r="D43" s="8" t="s">
        <v>25</v>
      </c>
      <c r="E43" s="8"/>
      <c r="F43" s="8"/>
      <c r="G43" s="8"/>
      <c r="H43" s="16">
        <v>1996.7</v>
      </c>
      <c r="I43" s="17">
        <v>1996.7</v>
      </c>
      <c r="J43" s="17">
        <v>1996.7</v>
      </c>
    </row>
    <row r="44" spans="1:10" ht="47.25" customHeight="1">
      <c r="A44" s="8" t="s">
        <v>86</v>
      </c>
      <c r="B44" s="8"/>
      <c r="C44" s="8"/>
      <c r="D44" s="8" t="s">
        <v>23</v>
      </c>
      <c r="E44" s="8"/>
      <c r="F44" s="8"/>
      <c r="G44" s="8"/>
      <c r="H44" s="16">
        <v>1738.1</v>
      </c>
      <c r="I44" s="17">
        <v>1752</v>
      </c>
      <c r="J44" s="17">
        <v>1034.7</v>
      </c>
    </row>
    <row r="45" spans="1:10" s="2" customFormat="1" ht="16.5" customHeight="1">
      <c r="A45" s="7" t="s">
        <v>87</v>
      </c>
      <c r="B45" s="7"/>
      <c r="C45" s="7"/>
      <c r="D45" s="7" t="s">
        <v>26</v>
      </c>
      <c r="E45" s="7"/>
      <c r="F45" s="7"/>
      <c r="G45" s="7"/>
      <c r="H45" s="15">
        <f>SUM(H46)</f>
        <v>1445</v>
      </c>
      <c r="I45" s="15">
        <f>SUM(I46)</f>
        <v>0</v>
      </c>
      <c r="J45" s="15">
        <f>SUM(J46)</f>
        <v>0</v>
      </c>
    </row>
    <row r="46" spans="1:10" s="2" customFormat="1" ht="64.5" customHeight="1">
      <c r="A46" s="8" t="s">
        <v>88</v>
      </c>
      <c r="B46" s="8"/>
      <c r="C46" s="8"/>
      <c r="D46" s="8" t="s">
        <v>33</v>
      </c>
      <c r="E46" s="8"/>
      <c r="F46" s="8"/>
      <c r="G46" s="8"/>
      <c r="H46" s="16">
        <v>1445</v>
      </c>
      <c r="I46" s="17">
        <v>0</v>
      </c>
      <c r="J46" s="17">
        <v>0</v>
      </c>
    </row>
    <row r="47" spans="1:10" s="2" customFormat="1" ht="20.25" customHeight="1">
      <c r="A47" s="7" t="s">
        <v>67</v>
      </c>
      <c r="B47" s="7"/>
      <c r="C47" s="7"/>
      <c r="D47" s="7" t="s">
        <v>68</v>
      </c>
      <c r="E47" s="7"/>
      <c r="F47" s="7"/>
      <c r="G47" s="7"/>
      <c r="H47" s="15">
        <f>SUM(H48)</f>
        <v>440</v>
      </c>
      <c r="I47" s="15">
        <f>SUM(I48)</f>
        <v>460</v>
      </c>
      <c r="J47" s="15">
        <f>SUM(J48)</f>
        <v>480</v>
      </c>
    </row>
    <row r="48" spans="1:10" s="2" customFormat="1" ht="48.75" customHeight="1">
      <c r="A48" s="8" t="s">
        <v>89</v>
      </c>
      <c r="B48" s="8"/>
      <c r="C48" s="8"/>
      <c r="D48" s="8" t="s">
        <v>69</v>
      </c>
      <c r="E48" s="8"/>
      <c r="F48" s="8"/>
      <c r="G48" s="8"/>
      <c r="H48" s="16">
        <v>440</v>
      </c>
      <c r="I48" s="17">
        <v>460</v>
      </c>
      <c r="J48" s="17">
        <v>480</v>
      </c>
    </row>
    <row r="49" spans="1:10" s="3" customFormat="1" ht="21" customHeight="1">
      <c r="A49" s="7" t="s">
        <v>27</v>
      </c>
      <c r="B49" s="7"/>
      <c r="C49" s="7"/>
      <c r="D49" s="7"/>
      <c r="E49" s="7"/>
      <c r="F49" s="7"/>
      <c r="G49" s="7"/>
      <c r="H49" s="15">
        <f>H7+H35</f>
        <v>372237</v>
      </c>
      <c r="I49" s="15">
        <f>I7+I35</f>
        <v>370502.80000000005</v>
      </c>
      <c r="J49" s="15">
        <f>J7+J35</f>
        <v>375929.6</v>
      </c>
    </row>
    <row r="50" spans="1:8" s="3" customFormat="1" ht="13.5" customHeight="1">
      <c r="A50" s="1"/>
      <c r="B50" s="1"/>
      <c r="C50" s="1"/>
      <c r="D50" s="1"/>
      <c r="E50" s="1"/>
      <c r="F50" s="1"/>
      <c r="G50" s="1"/>
      <c r="H50" s="1"/>
    </row>
  </sheetData>
  <sheetProtection selectLockedCells="1" selectUnlockedCells="1"/>
  <mergeCells count="92">
    <mergeCell ref="A47:C47"/>
    <mergeCell ref="D47:G47"/>
    <mergeCell ref="D24:G24"/>
    <mergeCell ref="D20:G20"/>
    <mergeCell ref="D34:G34"/>
    <mergeCell ref="A29:C29"/>
    <mergeCell ref="A40:C40"/>
    <mergeCell ref="A41:C41"/>
    <mergeCell ref="A28:C28"/>
    <mergeCell ref="D27:G27"/>
    <mergeCell ref="H1:J1"/>
    <mergeCell ref="A2:J2"/>
    <mergeCell ref="A3:J3"/>
    <mergeCell ref="A20:C20"/>
    <mergeCell ref="A22:C22"/>
    <mergeCell ref="A26:C26"/>
    <mergeCell ref="D26:G26"/>
    <mergeCell ref="D11:G11"/>
    <mergeCell ref="D12:G12"/>
    <mergeCell ref="A16:C16"/>
    <mergeCell ref="A48:C48"/>
    <mergeCell ref="D48:G48"/>
    <mergeCell ref="D46:G46"/>
    <mergeCell ref="A43:C43"/>
    <mergeCell ref="D43:G43"/>
    <mergeCell ref="A17:C17"/>
    <mergeCell ref="D17:G17"/>
    <mergeCell ref="D41:G41"/>
    <mergeCell ref="A44:C44"/>
    <mergeCell ref="D40:G40"/>
    <mergeCell ref="D21:G21"/>
    <mergeCell ref="H5:H6"/>
    <mergeCell ref="A7:C7"/>
    <mergeCell ref="A13:C13"/>
    <mergeCell ref="D7:G7"/>
    <mergeCell ref="A19:C19"/>
    <mergeCell ref="D8:G8"/>
    <mergeCell ref="D9:G9"/>
    <mergeCell ref="D19:G19"/>
    <mergeCell ref="A12:C12"/>
    <mergeCell ref="D22:G22"/>
    <mergeCell ref="A25:C25"/>
    <mergeCell ref="D25:G25"/>
    <mergeCell ref="A23:C23"/>
    <mergeCell ref="D23:G23"/>
    <mergeCell ref="A24:C24"/>
    <mergeCell ref="A10:C10"/>
    <mergeCell ref="D13:G13"/>
    <mergeCell ref="A11:C11"/>
    <mergeCell ref="A8:C8"/>
    <mergeCell ref="A18:C18"/>
    <mergeCell ref="D16:G16"/>
    <mergeCell ref="A5:C6"/>
    <mergeCell ref="D5:G6"/>
    <mergeCell ref="D14:G14"/>
    <mergeCell ref="D15:G15"/>
    <mergeCell ref="A21:C21"/>
    <mergeCell ref="A9:C9"/>
    <mergeCell ref="A14:C14"/>
    <mergeCell ref="A15:C15"/>
    <mergeCell ref="D18:G18"/>
    <mergeCell ref="D10:G10"/>
    <mergeCell ref="A32:C32"/>
    <mergeCell ref="A49:C49"/>
    <mergeCell ref="D49:G49"/>
    <mergeCell ref="A45:C45"/>
    <mergeCell ref="D45:G45"/>
    <mergeCell ref="A42:C42"/>
    <mergeCell ref="D42:G42"/>
    <mergeCell ref="D44:G44"/>
    <mergeCell ref="A46:C46"/>
    <mergeCell ref="A33:C33"/>
    <mergeCell ref="A30:C30"/>
    <mergeCell ref="D30:G30"/>
    <mergeCell ref="D32:G32"/>
    <mergeCell ref="D28:G28"/>
    <mergeCell ref="D29:G29"/>
    <mergeCell ref="A39:C39"/>
    <mergeCell ref="D39:G39"/>
    <mergeCell ref="D33:G33"/>
    <mergeCell ref="D37:G37"/>
    <mergeCell ref="A36:C36"/>
    <mergeCell ref="A27:C27"/>
    <mergeCell ref="A38:C38"/>
    <mergeCell ref="D38:G38"/>
    <mergeCell ref="D36:G36"/>
    <mergeCell ref="A35:C35"/>
    <mergeCell ref="D35:G35"/>
    <mergeCell ref="D31:G31"/>
    <mergeCell ref="A34:C34"/>
    <mergeCell ref="A31:C31"/>
    <mergeCell ref="A37:C37"/>
  </mergeCells>
  <printOptions/>
  <pageMargins left="0.7480314960629921" right="0.35433070866141736" top="0.31496062992125984" bottom="0.3937007874015748" header="0.5118110236220472" footer="0.5118110236220472"/>
  <pageSetup fitToHeight="3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2019-01-30T07:42:33Z</cp:lastPrinted>
  <dcterms:created xsi:type="dcterms:W3CDTF">2010-08-03T06:05:31Z</dcterms:created>
  <dcterms:modified xsi:type="dcterms:W3CDTF">2019-01-30T07:42:47Z</dcterms:modified>
  <cp:category/>
  <cp:version/>
  <cp:contentType/>
  <cp:contentStatus/>
</cp:coreProperties>
</file>